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ожение 4 Степанцево" sheetId="1" r:id="rId1"/>
  </sheets>
  <definedNames>
    <definedName name="_xlnm.Print_Titles" localSheetId="0">'приложение 4 Степанцево'!$11:$13</definedName>
  </definedNames>
  <calcPr fullCalcOnLoad="1"/>
</workbook>
</file>

<file path=xl/sharedStrings.xml><?xml version="1.0" encoding="utf-8"?>
<sst xmlns="http://schemas.openxmlformats.org/spreadsheetml/2006/main" count="239" uniqueCount="109">
  <si>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</si>
  <si>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</si>
  <si>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</si>
  <si>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</si>
  <si>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</si>
  <si>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</si>
  <si>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</si>
  <si>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</si>
  <si>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</si>
  <si>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</si>
  <si>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</si>
  <si>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</si>
  <si>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6000200</t>
  </si>
  <si>
    <t>6000100</t>
  </si>
  <si>
    <t>4910100</t>
  </si>
  <si>
    <t>1104</t>
  </si>
  <si>
    <t>5210600</t>
  </si>
  <si>
    <t>017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</si>
  <si>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</si>
  <si>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</si>
  <si>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</si>
  <si>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</si>
  <si>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</si>
  <si>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</si>
  <si>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</si>
  <si>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</si>
  <si>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</si>
  <si>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</si>
  <si>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</si>
  <si>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Раздел,подраздел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</si>
  <si>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</si>
  <si>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</si>
  <si>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</si>
  <si>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</si>
  <si>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</si>
  <si>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</si>
  <si>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</si>
  <si>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</si>
  <si>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Общественные работы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</si>
  <si>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</si>
  <si>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</si>
  <si>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</si>
  <si>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</si>
  <si>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</si>
  <si>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</si>
  <si>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</si>
  <si>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</si>
  <si>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</si>
  <si>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</si>
  <si>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</si>
  <si>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</si>
  <si>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</si>
  <si>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</si>
  <si>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</si>
  <si>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</si>
  <si>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</si>
  <si>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</si>
  <si>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</si>
  <si>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</si>
  <si>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</si>
  <si>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</si>
  <si>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</si>
  <si>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</si>
  <si>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</si>
  <si>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</si>
  <si>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</si>
  <si>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выполнение функций органами местного самоуправления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</si>
  <si>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</si>
  <si>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</si>
  <si>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Осуществление первичного воинского учета на территории, где отсутствуют военные комиссариатыза счет субвенции из областного бюджета</t>
  </si>
  <si>
    <t xml:space="preserve">Содержание автомобильных дорог </t>
  </si>
  <si>
    <t>Всего расходов на 2010 год в тыс.руб.</t>
  </si>
  <si>
    <t xml:space="preserve">Администрация муниципального образования Степанцевское Вязниковского района             </t>
  </si>
  <si>
    <t>0309</t>
  </si>
  <si>
    <t>3510500</t>
  </si>
  <si>
    <t>бюджетные инвестиции</t>
  </si>
  <si>
    <t>003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</si>
  <si>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</si>
  <si>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</si>
  <si>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</si>
  <si>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5054800</t>
  </si>
  <si>
    <t>Целевая программа "Реконструкция,капитальный ремонт многоквартирных домов и содержание незаселенных жилых помещений в муниципальном образовании Степанцевское на 2010-2012 годы"</t>
  </si>
  <si>
    <t>социальные выплаты</t>
  </si>
  <si>
    <t>0980201</t>
  </si>
  <si>
    <t>006</t>
  </si>
  <si>
    <t>Закупка автотранспортных средств и коммунальной техники</t>
  </si>
  <si>
    <t>3400702</t>
  </si>
  <si>
    <t>Целевая программа "Закупка автотранспортных средств и коммунальной техники в муниципальном образовании Степанцевское Вязниковского района в 2010-2012 годах"</t>
  </si>
  <si>
    <t>Другие общегосударственные вопросы</t>
  </si>
  <si>
    <t>0114</t>
  </si>
  <si>
    <t>0920300</t>
  </si>
  <si>
    <t>Расходы,связанные на обеспечение сельских старост подпиской на газету "Владимирские ведомости"</t>
  </si>
  <si>
    <t>Долевое участие в областной целевой программе "Капитальный ремонт многоквартирных домов во Владимирской области в 2010 году" (доля местного бюджета)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</si>
  <si>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</si>
  <si>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 на обеспечение мероприятий по капитальному ремонту многоквартирных домов</t>
  </si>
  <si>
    <t>в том числе:</t>
  </si>
  <si>
    <t>ремонт дорог по предложениям сельских старост</t>
  </si>
  <si>
    <t>% исполнения</t>
  </si>
  <si>
    <t>Исполнено за 2010 год (тыс.руб.)</t>
  </si>
  <si>
    <t>Долевое участие в областной целевой программе "Капитальный ремонт многоквартирных домов во Владимирской области в 2010 году" (доля областного бюджета)</t>
  </si>
  <si>
    <t xml:space="preserve">по разделам и подразделам, целевым статьям и видам расходов  </t>
  </si>
  <si>
    <t>классификации расходов за  2010 год</t>
  </si>
  <si>
    <t>к решению Совета народных депутатов</t>
  </si>
  <si>
    <t>Программа "Пожарная безопасность на 2010-2012 годы муниципального образования Степанцевское"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</si>
  <si>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Степанцевское в 2010-2012 годах"</t>
  </si>
  <si>
    <t>Целевая программа"Обеспечение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2010-2012 годов"</t>
  </si>
  <si>
    <t xml:space="preserve">муниципального образования Стёпанцевское      </t>
  </si>
  <si>
    <t xml:space="preserve">Исполнение бюджета  муниципального образования Стёпанцевское                                                                  Вязниковского района Владимирской области </t>
  </si>
  <si>
    <t>от 26.05.2011  № 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</si>
</sst>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24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i/>
      <sz val="8"/>
      <name val="Times New Roman"/>
      <family val="1"/>
    </font>
    <font>
      <i/>
      <sz val="8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73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wrapText="1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6" fillId="0" borderId="2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3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173" fontId="10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justify" wrapText="1"/>
    </xf>
    <xf numFmtId="49" fontId="17" fillId="0" borderId="1" xfId="0" applyNumberFormat="1" applyFont="1" applyBorder="1" applyAlignment="1">
      <alignment horizontal="justify" wrapText="1"/>
    </xf>
    <xf numFmtId="0" fontId="10" fillId="0" borderId="1" xfId="0" applyFont="1" applyBorder="1" applyAlignment="1">
      <alignment horizontal="justify"/>
    </xf>
    <xf numFmtId="173" fontId="17" fillId="0" borderId="1" xfId="0" applyNumberFormat="1" applyFont="1" applyBorder="1" applyAlignment="1">
      <alignment horizontal="center"/>
    </xf>
    <xf numFmtId="173" fontId="18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3" fontId="2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wrapText="1"/>
    </xf>
    <xf numFmtId="49" fontId="5" fillId="0" borderId="3" xfId="0" applyNumberFormat="1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justify" wrapText="1"/>
    </xf>
    <xf numFmtId="0" fontId="1" fillId="0" borderId="1" xfId="0" applyFont="1" applyFill="1" applyBorder="1" applyAlignment="1">
      <alignment horizontal="justify"/>
    </xf>
    <xf numFmtId="173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3" fontId="2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3" fontId="23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73" fontId="20" fillId="0" borderId="3" xfId="0" applyNumberFormat="1" applyFont="1" applyFill="1" applyBorder="1" applyAlignment="1">
      <alignment horizontal="center" vertical="center" wrapText="1"/>
    </xf>
    <xf numFmtId="173" fontId="2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1"/>
  <sheetViews>
    <sheetView tabSelected="1" zoomScale="130" zoomScaleNormal="130" workbookViewId="0" topLeftCell="A1">
      <selection activeCell="A4" sqref="A4"/>
    </sheetView>
  </sheetViews>
  <sheetFormatPr defaultColWidth="9.00390625" defaultRowHeight="12.75"/>
  <cols>
    <col min="1" max="1" width="45.75390625" style="33" customWidth="1"/>
    <col min="2" max="2" width="6.00390625" style="0" customWidth="1"/>
    <col min="3" max="3" width="7.625" style="2" customWidth="1"/>
    <col min="4" max="4" width="6.75390625" style="2" customWidth="1"/>
    <col min="5" max="5" width="8.25390625" style="10" customWidth="1"/>
  </cols>
  <sheetData>
    <row r="1" spans="1:7" ht="12.75">
      <c r="A1" s="27"/>
      <c r="B1" s="4"/>
      <c r="C1" s="91"/>
      <c r="D1" s="109" t="s">
        <v>62</v>
      </c>
      <c r="E1" s="109"/>
      <c r="F1" s="109"/>
      <c r="G1" s="109"/>
    </row>
    <row r="2" spans="1:7" ht="14.25" customHeight="1">
      <c r="A2" s="27"/>
      <c r="B2" s="4"/>
      <c r="C2" s="92"/>
      <c r="D2" s="110" t="s">
        <v>102</v>
      </c>
      <c r="E2" s="110"/>
      <c r="F2" s="110"/>
      <c r="G2" s="110"/>
    </row>
    <row r="3" spans="1:7" ht="12.75" customHeight="1">
      <c r="A3" s="27"/>
      <c r="B3" s="12"/>
      <c r="C3" s="93"/>
      <c r="D3" s="110" t="s">
        <v>106</v>
      </c>
      <c r="E3" s="110"/>
      <c r="F3" s="110"/>
      <c r="G3" s="110"/>
    </row>
    <row r="4" spans="1:7" ht="12.75" customHeight="1">
      <c r="A4" s="27"/>
      <c r="B4" s="4"/>
      <c r="C4" s="92"/>
      <c r="D4" s="110" t="s">
        <v>108</v>
      </c>
      <c r="E4" s="110"/>
      <c r="F4" s="110"/>
      <c r="G4" s="110"/>
    </row>
    <row r="5" spans="1:5" ht="12.75" customHeight="1" hidden="1">
      <c r="A5" s="27"/>
      <c r="B5" s="4"/>
      <c r="C5" s="5"/>
      <c r="D5" s="65"/>
      <c r="E5" s="65"/>
    </row>
    <row r="6" spans="1:7" ht="12.75">
      <c r="A6" s="27"/>
      <c r="B6" s="4"/>
      <c r="C6" s="94"/>
      <c r="D6" s="94"/>
      <c r="E6" s="111"/>
      <c r="F6" s="111"/>
      <c r="G6" s="111"/>
    </row>
    <row r="7" spans="1:7" ht="25.5" customHeight="1">
      <c r="A7" s="101" t="s">
        <v>107</v>
      </c>
      <c r="B7" s="101"/>
      <c r="C7" s="101"/>
      <c r="D7" s="101"/>
      <c r="E7" s="101"/>
      <c r="F7" s="101"/>
      <c r="G7" s="101"/>
    </row>
    <row r="8" spans="1:7" ht="12.75">
      <c r="A8" s="102" t="s">
        <v>100</v>
      </c>
      <c r="B8" s="102"/>
      <c r="C8" s="102"/>
      <c r="D8" s="102"/>
      <c r="E8" s="102"/>
      <c r="F8" s="102"/>
      <c r="G8" s="102"/>
    </row>
    <row r="9" spans="1:7" ht="12.75">
      <c r="A9" s="102" t="s">
        <v>101</v>
      </c>
      <c r="B9" s="102"/>
      <c r="C9" s="102"/>
      <c r="D9" s="102"/>
      <c r="E9" s="102"/>
      <c r="F9" s="102"/>
      <c r="G9" s="102"/>
    </row>
    <row r="10" spans="1:5" ht="12.75">
      <c r="A10" s="28"/>
      <c r="B10" s="16"/>
      <c r="C10" s="16"/>
      <c r="D10" s="16"/>
      <c r="E10" s="16"/>
    </row>
    <row r="11" spans="1:7" ht="12.75" customHeight="1">
      <c r="A11" s="103" t="s">
        <v>18</v>
      </c>
      <c r="B11" s="105" t="s">
        <v>29</v>
      </c>
      <c r="C11" s="107" t="s">
        <v>30</v>
      </c>
      <c r="D11" s="107" t="s">
        <v>31</v>
      </c>
      <c r="E11" s="97" t="s">
        <v>71</v>
      </c>
      <c r="F11" s="99" t="s">
        <v>98</v>
      </c>
      <c r="G11" s="99" t="s">
        <v>97</v>
      </c>
    </row>
    <row r="12" spans="1:7" ht="26.25" customHeight="1">
      <c r="A12" s="104"/>
      <c r="B12" s="106"/>
      <c r="C12" s="108"/>
      <c r="D12" s="108"/>
      <c r="E12" s="98"/>
      <c r="F12" s="100"/>
      <c r="G12" s="100"/>
    </row>
    <row r="13" spans="1:7" ht="12" customHeight="1">
      <c r="A13" s="13">
        <v>1</v>
      </c>
      <c r="B13" s="13">
        <v>2</v>
      </c>
      <c r="C13" s="14">
        <v>3</v>
      </c>
      <c r="D13" s="14">
        <v>4</v>
      </c>
      <c r="E13" s="15">
        <v>5</v>
      </c>
      <c r="F13" s="15">
        <v>6</v>
      </c>
      <c r="G13" s="15">
        <v>7</v>
      </c>
    </row>
    <row r="14" spans="1:7" ht="12.75">
      <c r="A14" s="29" t="s">
        <v>32</v>
      </c>
      <c r="B14" s="21" t="s">
        <v>44</v>
      </c>
      <c r="C14" s="21" t="s">
        <v>23</v>
      </c>
      <c r="D14" s="21" t="s">
        <v>21</v>
      </c>
      <c r="E14" s="22">
        <f>SUM(E15+E18+E21)</f>
        <v>4472.6</v>
      </c>
      <c r="F14" s="22">
        <f>SUM(F15+F18+F21)</f>
        <v>4420.6</v>
      </c>
      <c r="G14" s="83">
        <f>F14/E14*100</f>
        <v>98.83736529088226</v>
      </c>
    </row>
    <row r="15" spans="1:7" s="7" customFormat="1" ht="35.25" customHeight="1">
      <c r="A15" s="30" t="s">
        <v>0</v>
      </c>
      <c r="B15" s="8" t="s">
        <v>41</v>
      </c>
      <c r="C15" s="8" t="s">
        <v>23</v>
      </c>
      <c r="D15" s="8" t="s">
        <v>21</v>
      </c>
      <c r="E15" s="18">
        <f>SUM(E16)</f>
        <v>425.3</v>
      </c>
      <c r="F15" s="18">
        <f>SUM(F16)</f>
        <v>409.1</v>
      </c>
      <c r="G15" s="82">
        <f aca="true" t="shared" si="0" ref="G15:G70">F15/E15*100</f>
        <v>96.19092405360922</v>
      </c>
    </row>
    <row r="16" spans="1:7" s="3" customFormat="1" ht="11.25">
      <c r="A16" s="23" t="s">
        <v>1</v>
      </c>
      <c r="B16" s="6" t="s">
        <v>41</v>
      </c>
      <c r="C16" s="6" t="s">
        <v>2</v>
      </c>
      <c r="D16" s="6" t="s">
        <v>21</v>
      </c>
      <c r="E16" s="19">
        <v>425.3</v>
      </c>
      <c r="F16" s="78">
        <v>409.1</v>
      </c>
      <c r="G16" s="81">
        <f t="shared" si="0"/>
        <v>96.19092405360922</v>
      </c>
    </row>
    <row r="17" spans="1:7" s="3" customFormat="1" ht="13.5" customHeight="1">
      <c r="A17" s="23" t="s">
        <v>3</v>
      </c>
      <c r="B17" s="6" t="s">
        <v>41</v>
      </c>
      <c r="C17" s="6" t="s">
        <v>2</v>
      </c>
      <c r="D17" s="6" t="s">
        <v>4</v>
      </c>
      <c r="E17" s="19">
        <v>425.3</v>
      </c>
      <c r="F17" s="78">
        <v>409.1</v>
      </c>
      <c r="G17" s="81">
        <f t="shared" si="0"/>
        <v>96.19092405360922</v>
      </c>
    </row>
    <row r="18" spans="1:7" s="40" customFormat="1" ht="48" customHeight="1">
      <c r="A18" s="30" t="s">
        <v>6</v>
      </c>
      <c r="B18" s="8" t="s">
        <v>19</v>
      </c>
      <c r="C18" s="8" t="s">
        <v>23</v>
      </c>
      <c r="D18" s="8" t="s">
        <v>21</v>
      </c>
      <c r="E18" s="18">
        <v>4038.8</v>
      </c>
      <c r="F18" s="95">
        <v>4003</v>
      </c>
      <c r="G18" s="95">
        <f t="shared" si="0"/>
        <v>99.11359809844508</v>
      </c>
    </row>
    <row r="19" spans="1:7" ht="20.25" customHeight="1">
      <c r="A19" s="59" t="s">
        <v>72</v>
      </c>
      <c r="B19" s="6" t="s">
        <v>19</v>
      </c>
      <c r="C19" s="6" t="s">
        <v>5</v>
      </c>
      <c r="D19" s="6" t="s">
        <v>21</v>
      </c>
      <c r="E19" s="18">
        <v>4038.8</v>
      </c>
      <c r="F19" s="81">
        <v>4003</v>
      </c>
      <c r="G19" s="81">
        <f t="shared" si="0"/>
        <v>99.11359809844508</v>
      </c>
    </row>
    <row r="20" spans="1:7" ht="21" customHeight="1">
      <c r="A20" s="24" t="s">
        <v>7</v>
      </c>
      <c r="B20" s="6" t="s">
        <v>19</v>
      </c>
      <c r="C20" s="6" t="s">
        <v>5</v>
      </c>
      <c r="D20" s="6" t="s">
        <v>4</v>
      </c>
      <c r="E20" s="18">
        <v>4038.8</v>
      </c>
      <c r="F20" s="81">
        <v>4003</v>
      </c>
      <c r="G20" s="81">
        <f t="shared" si="0"/>
        <v>99.11359809844508</v>
      </c>
    </row>
    <row r="21" spans="1:7" ht="15" customHeight="1">
      <c r="A21" s="60" t="s">
        <v>88</v>
      </c>
      <c r="B21" s="53" t="s">
        <v>89</v>
      </c>
      <c r="C21" s="53" t="s">
        <v>90</v>
      </c>
      <c r="D21" s="53" t="s">
        <v>21</v>
      </c>
      <c r="E21" s="18">
        <v>8.5</v>
      </c>
      <c r="F21" s="86">
        <v>8.5</v>
      </c>
      <c r="G21" s="89">
        <f t="shared" si="0"/>
        <v>100</v>
      </c>
    </row>
    <row r="22" spans="1:7" ht="24.75" customHeight="1">
      <c r="A22" s="24" t="s">
        <v>91</v>
      </c>
      <c r="B22" s="6" t="s">
        <v>89</v>
      </c>
      <c r="C22" s="6" t="s">
        <v>90</v>
      </c>
      <c r="D22" s="6" t="s">
        <v>4</v>
      </c>
      <c r="E22" s="20">
        <v>8.5</v>
      </c>
      <c r="F22" s="20">
        <v>8.5</v>
      </c>
      <c r="G22" s="81">
        <f t="shared" si="0"/>
        <v>100</v>
      </c>
    </row>
    <row r="23" spans="1:7" ht="14.25" customHeight="1">
      <c r="A23" s="32" t="s">
        <v>48</v>
      </c>
      <c r="B23" s="9" t="s">
        <v>47</v>
      </c>
      <c r="C23" s="9" t="s">
        <v>23</v>
      </c>
      <c r="D23" s="9" t="s">
        <v>21</v>
      </c>
      <c r="E23" s="17">
        <f aca="true" t="shared" si="1" ref="E23:F25">SUM(E24)</f>
        <v>114</v>
      </c>
      <c r="F23" s="17">
        <f t="shared" si="1"/>
        <v>114</v>
      </c>
      <c r="G23" s="83">
        <f t="shared" si="0"/>
        <v>100</v>
      </c>
    </row>
    <row r="24" spans="1:7" s="7" customFormat="1" ht="15.75" customHeight="1">
      <c r="A24" s="57" t="s">
        <v>42</v>
      </c>
      <c r="B24" s="8" t="s">
        <v>8</v>
      </c>
      <c r="C24" s="8" t="s">
        <v>23</v>
      </c>
      <c r="D24" s="8" t="s">
        <v>21</v>
      </c>
      <c r="E24" s="18">
        <f t="shared" si="1"/>
        <v>114</v>
      </c>
      <c r="F24" s="18">
        <f t="shared" si="1"/>
        <v>114</v>
      </c>
      <c r="G24" s="82">
        <f t="shared" si="0"/>
        <v>100</v>
      </c>
    </row>
    <row r="25" spans="1:7" ht="31.5" customHeight="1">
      <c r="A25" s="23" t="s">
        <v>69</v>
      </c>
      <c r="B25" s="6" t="s">
        <v>8</v>
      </c>
      <c r="C25" s="6" t="s">
        <v>9</v>
      </c>
      <c r="D25" s="6" t="s">
        <v>21</v>
      </c>
      <c r="E25" s="47">
        <f t="shared" si="1"/>
        <v>114</v>
      </c>
      <c r="F25" s="47">
        <f t="shared" si="1"/>
        <v>114</v>
      </c>
      <c r="G25" s="81">
        <f t="shared" si="0"/>
        <v>100</v>
      </c>
    </row>
    <row r="26" spans="1:7" ht="12" customHeight="1">
      <c r="A26" s="24" t="s">
        <v>3</v>
      </c>
      <c r="B26" s="6" t="s">
        <v>8</v>
      </c>
      <c r="C26" s="6" t="s">
        <v>9</v>
      </c>
      <c r="D26" s="6" t="s">
        <v>4</v>
      </c>
      <c r="E26" s="19">
        <v>114</v>
      </c>
      <c r="F26" s="20">
        <v>114</v>
      </c>
      <c r="G26" s="81">
        <f t="shared" si="0"/>
        <v>100</v>
      </c>
    </row>
    <row r="27" spans="1:7" s="1" customFormat="1" ht="21" customHeight="1">
      <c r="A27" s="56" t="s">
        <v>50</v>
      </c>
      <c r="B27" s="9" t="s">
        <v>49</v>
      </c>
      <c r="C27" s="9" t="s">
        <v>23</v>
      </c>
      <c r="D27" s="9" t="s">
        <v>21</v>
      </c>
      <c r="E27" s="17">
        <f>SUM(E30+E28)</f>
        <v>249.29999999999998</v>
      </c>
      <c r="F27" s="17">
        <f>SUM(F30+F28)</f>
        <v>249.1</v>
      </c>
      <c r="G27" s="83">
        <f t="shared" si="0"/>
        <v>99.91977537103891</v>
      </c>
    </row>
    <row r="28" spans="1:7" s="1" customFormat="1" ht="15" customHeight="1">
      <c r="A28" s="66" t="s">
        <v>52</v>
      </c>
      <c r="B28" s="53" t="s">
        <v>73</v>
      </c>
      <c r="C28" s="53" t="s">
        <v>23</v>
      </c>
      <c r="D28" s="53" t="s">
        <v>21</v>
      </c>
      <c r="E28" s="52">
        <v>26.7</v>
      </c>
      <c r="F28" s="86">
        <v>26.7</v>
      </c>
      <c r="G28" s="82">
        <f t="shared" si="0"/>
        <v>100</v>
      </c>
    </row>
    <row r="29" spans="1:7" s="1" customFormat="1" ht="42.75" customHeight="1">
      <c r="A29" s="67" t="s">
        <v>105</v>
      </c>
      <c r="B29" s="55" t="s">
        <v>73</v>
      </c>
      <c r="C29" s="55" t="s">
        <v>36</v>
      </c>
      <c r="D29" s="55" t="s">
        <v>4</v>
      </c>
      <c r="E29" s="20">
        <v>26.7</v>
      </c>
      <c r="F29" s="20">
        <v>26.7</v>
      </c>
      <c r="G29" s="81">
        <f t="shared" si="0"/>
        <v>100</v>
      </c>
    </row>
    <row r="30" spans="1:7" s="7" customFormat="1" ht="12.75" customHeight="1">
      <c r="A30" s="61" t="s">
        <v>10</v>
      </c>
      <c r="B30" s="34" t="s">
        <v>22</v>
      </c>
      <c r="C30" s="34" t="s">
        <v>23</v>
      </c>
      <c r="D30" s="34" t="s">
        <v>21</v>
      </c>
      <c r="E30" s="47">
        <f>SUM(E31)</f>
        <v>222.6</v>
      </c>
      <c r="F30" s="47">
        <f>SUM(F31)</f>
        <v>222.4</v>
      </c>
      <c r="G30" s="81">
        <f t="shared" si="0"/>
        <v>99.91015274034143</v>
      </c>
    </row>
    <row r="31" spans="1:7" ht="24.75" customHeight="1">
      <c r="A31" s="23" t="s">
        <v>103</v>
      </c>
      <c r="B31" s="6" t="s">
        <v>22</v>
      </c>
      <c r="C31" s="6" t="s">
        <v>36</v>
      </c>
      <c r="D31" s="6" t="s">
        <v>4</v>
      </c>
      <c r="E31" s="19">
        <v>222.6</v>
      </c>
      <c r="F31" s="87">
        <v>222.4</v>
      </c>
      <c r="G31" s="81">
        <f t="shared" si="0"/>
        <v>99.91015274034143</v>
      </c>
    </row>
    <row r="32" spans="1:7" ht="15.75" customHeight="1">
      <c r="A32" s="49" t="s">
        <v>33</v>
      </c>
      <c r="B32" s="50" t="s">
        <v>26</v>
      </c>
      <c r="C32" s="50" t="s">
        <v>23</v>
      </c>
      <c r="D32" s="50" t="s">
        <v>21</v>
      </c>
      <c r="E32" s="51">
        <f>SUM(E33+E44+E38)</f>
        <v>15503.899999999998</v>
      </c>
      <c r="F32" s="51">
        <f>SUM(F33+F44+F38)</f>
        <v>15019.599999999999</v>
      </c>
      <c r="G32" s="83">
        <f t="shared" si="0"/>
        <v>96.87626984178175</v>
      </c>
    </row>
    <row r="33" spans="1:7" s="40" customFormat="1" ht="15" customHeight="1">
      <c r="A33" s="45" t="s">
        <v>34</v>
      </c>
      <c r="B33" s="34" t="s">
        <v>27</v>
      </c>
      <c r="C33" s="34" t="s">
        <v>23</v>
      </c>
      <c r="D33" s="34" t="s">
        <v>21</v>
      </c>
      <c r="E33" s="18">
        <f>SUM(E37+E36+E34+E35)</f>
        <v>11168.999999999998</v>
      </c>
      <c r="F33" s="18">
        <f>SUM(F37+F36+F34+F35)</f>
        <v>11167.999999999998</v>
      </c>
      <c r="G33" s="82">
        <f t="shared" si="0"/>
        <v>99.9910466469693</v>
      </c>
    </row>
    <row r="34" spans="1:7" s="40" customFormat="1" ht="56.25" customHeight="1">
      <c r="A34" s="90" t="s">
        <v>94</v>
      </c>
      <c r="B34" s="55" t="s">
        <v>27</v>
      </c>
      <c r="C34" s="55" t="s">
        <v>93</v>
      </c>
      <c r="D34" s="55" t="s">
        <v>84</v>
      </c>
      <c r="E34" s="20">
        <v>9322.8</v>
      </c>
      <c r="F34" s="88">
        <v>9322.8</v>
      </c>
      <c r="G34" s="89">
        <f t="shared" si="0"/>
        <v>100</v>
      </c>
    </row>
    <row r="35" spans="1:7" s="40" customFormat="1" ht="51" customHeight="1">
      <c r="A35" s="75" t="s">
        <v>99</v>
      </c>
      <c r="B35" s="55" t="s">
        <v>27</v>
      </c>
      <c r="C35" s="55" t="s">
        <v>83</v>
      </c>
      <c r="D35" s="55" t="s">
        <v>84</v>
      </c>
      <c r="E35" s="20">
        <v>350.8</v>
      </c>
      <c r="F35" s="88">
        <v>350.8</v>
      </c>
      <c r="G35" s="52">
        <f t="shared" si="0"/>
        <v>100</v>
      </c>
    </row>
    <row r="36" spans="1:7" s="40" customFormat="1" ht="48" customHeight="1">
      <c r="A36" s="75" t="s">
        <v>92</v>
      </c>
      <c r="B36" s="55" t="s">
        <v>27</v>
      </c>
      <c r="C36" s="55" t="s">
        <v>83</v>
      </c>
      <c r="D36" s="55" t="s">
        <v>84</v>
      </c>
      <c r="E36" s="20">
        <v>351.8</v>
      </c>
      <c r="F36" s="87">
        <v>350.9</v>
      </c>
      <c r="G36" s="52">
        <f t="shared" si="0"/>
        <v>99.74417282546901</v>
      </c>
    </row>
    <row r="37" spans="1:7" s="40" customFormat="1" ht="47.25" customHeight="1">
      <c r="A37" s="75" t="s">
        <v>81</v>
      </c>
      <c r="B37" s="55" t="s">
        <v>27</v>
      </c>
      <c r="C37" s="55" t="s">
        <v>36</v>
      </c>
      <c r="D37" s="55" t="s">
        <v>4</v>
      </c>
      <c r="E37" s="20">
        <v>1143.6</v>
      </c>
      <c r="F37" s="88">
        <v>1143.5</v>
      </c>
      <c r="G37" s="82">
        <f t="shared" si="0"/>
        <v>99.99125568380553</v>
      </c>
    </row>
    <row r="38" spans="1:7" s="7" customFormat="1" ht="12.75">
      <c r="A38" s="46" t="s">
        <v>35</v>
      </c>
      <c r="B38" s="8" t="s">
        <v>28</v>
      </c>
      <c r="C38" s="8" t="s">
        <v>23</v>
      </c>
      <c r="D38" s="8" t="s">
        <v>21</v>
      </c>
      <c r="E38" s="18">
        <f>SUM(E41+E39)</f>
        <v>586.5</v>
      </c>
      <c r="F38" s="18">
        <f>SUM(F41+F39)</f>
        <v>217.8</v>
      </c>
      <c r="G38" s="80">
        <f t="shared" si="0"/>
        <v>37.135549872122766</v>
      </c>
    </row>
    <row r="39" spans="1:7" s="7" customFormat="1" ht="24" customHeight="1">
      <c r="A39" s="70" t="s">
        <v>85</v>
      </c>
      <c r="B39" s="34" t="s">
        <v>28</v>
      </c>
      <c r="C39" s="34" t="s">
        <v>86</v>
      </c>
      <c r="D39" s="34" t="s">
        <v>21</v>
      </c>
      <c r="E39" s="47">
        <v>368.7</v>
      </c>
      <c r="F39" s="20">
        <v>0</v>
      </c>
      <c r="G39" s="20">
        <f t="shared" si="0"/>
        <v>0</v>
      </c>
    </row>
    <row r="40" spans="1:7" s="7" customFormat="1" ht="12.75">
      <c r="A40" s="69" t="s">
        <v>75</v>
      </c>
      <c r="B40" s="55" t="s">
        <v>28</v>
      </c>
      <c r="C40" s="55" t="s">
        <v>86</v>
      </c>
      <c r="D40" s="55" t="s">
        <v>76</v>
      </c>
      <c r="E40" s="20">
        <v>368.7</v>
      </c>
      <c r="F40" s="20">
        <v>0</v>
      </c>
      <c r="G40" s="20">
        <f t="shared" si="0"/>
        <v>0</v>
      </c>
    </row>
    <row r="41" spans="1:7" s="7" customFormat="1" ht="13.5" customHeight="1">
      <c r="A41" s="66" t="s">
        <v>52</v>
      </c>
      <c r="B41" s="53" t="s">
        <v>28</v>
      </c>
      <c r="C41" s="53" t="s">
        <v>36</v>
      </c>
      <c r="D41" s="53" t="s">
        <v>21</v>
      </c>
      <c r="E41" s="52">
        <f>SUM(E43)</f>
        <v>217.8</v>
      </c>
      <c r="F41" s="52">
        <f>SUM(F43)</f>
        <v>217.8</v>
      </c>
      <c r="G41" s="52">
        <f t="shared" si="0"/>
        <v>100</v>
      </c>
    </row>
    <row r="42" spans="1:7" s="7" customFormat="1" ht="33.75" customHeight="1">
      <c r="A42" s="67" t="s">
        <v>87</v>
      </c>
      <c r="B42" s="55" t="s">
        <v>28</v>
      </c>
      <c r="C42" s="55" t="s">
        <v>36</v>
      </c>
      <c r="D42" s="55" t="s">
        <v>76</v>
      </c>
      <c r="E42" s="20">
        <v>217.8</v>
      </c>
      <c r="F42" s="87">
        <v>217.8</v>
      </c>
      <c r="G42" s="20">
        <f t="shared" si="0"/>
        <v>100</v>
      </c>
    </row>
    <row r="43" spans="1:7" s="7" customFormat="1" ht="13.5" customHeight="1">
      <c r="A43" s="69" t="s">
        <v>75</v>
      </c>
      <c r="B43" s="55" t="s">
        <v>28</v>
      </c>
      <c r="C43" s="55" t="s">
        <v>74</v>
      </c>
      <c r="D43" s="55" t="s">
        <v>76</v>
      </c>
      <c r="E43" s="20">
        <v>217.8</v>
      </c>
      <c r="F43" s="87">
        <v>217.8</v>
      </c>
      <c r="G43" s="20">
        <f t="shared" si="0"/>
        <v>100</v>
      </c>
    </row>
    <row r="44" spans="1:7" s="7" customFormat="1" ht="12" customHeight="1">
      <c r="A44" s="45" t="s">
        <v>39</v>
      </c>
      <c r="B44" s="8" t="s">
        <v>11</v>
      </c>
      <c r="C44" s="8" t="s">
        <v>23</v>
      </c>
      <c r="D44" s="8" t="s">
        <v>21</v>
      </c>
      <c r="E44" s="18">
        <f>SUM(E46+E48+E53+E51)</f>
        <v>3748.4</v>
      </c>
      <c r="F44" s="18">
        <f>SUM(F46+F48+F53+F51)</f>
        <v>3633.8</v>
      </c>
      <c r="G44" s="76">
        <f t="shared" si="0"/>
        <v>96.94269555010138</v>
      </c>
    </row>
    <row r="45" spans="1:7" ht="12.75" customHeight="1">
      <c r="A45" s="62" t="s">
        <v>40</v>
      </c>
      <c r="B45" s="6" t="s">
        <v>11</v>
      </c>
      <c r="C45" s="6" t="s">
        <v>13</v>
      </c>
      <c r="D45" s="6" t="s">
        <v>21</v>
      </c>
      <c r="E45" s="63">
        <f>SUM(E46)</f>
        <v>738.9</v>
      </c>
      <c r="F45" s="63">
        <f>SUM(F46)</f>
        <v>684.3</v>
      </c>
      <c r="G45" s="89">
        <f t="shared" si="0"/>
        <v>92.61063743402354</v>
      </c>
    </row>
    <row r="46" spans="1:7" ht="15" customHeight="1">
      <c r="A46" s="26" t="s">
        <v>66</v>
      </c>
      <c r="B46" s="6" t="s">
        <v>11</v>
      </c>
      <c r="C46" s="6" t="s">
        <v>13</v>
      </c>
      <c r="D46" s="6" t="s">
        <v>4</v>
      </c>
      <c r="E46" s="19">
        <v>738.9</v>
      </c>
      <c r="F46" s="87">
        <v>684.3</v>
      </c>
      <c r="G46" s="20">
        <f t="shared" si="0"/>
        <v>92.61063743402354</v>
      </c>
    </row>
    <row r="47" spans="1:7" ht="35.25" customHeight="1">
      <c r="A47" s="62" t="s">
        <v>63</v>
      </c>
      <c r="B47" s="53" t="s">
        <v>11</v>
      </c>
      <c r="C47" s="53" t="s">
        <v>12</v>
      </c>
      <c r="D47" s="53" t="s">
        <v>21</v>
      </c>
      <c r="E47" s="52">
        <v>606.5</v>
      </c>
      <c r="F47" s="88">
        <v>546.9</v>
      </c>
      <c r="G47" s="89">
        <f t="shared" si="0"/>
        <v>90.17312448474856</v>
      </c>
    </row>
    <row r="48" spans="1:7" ht="12.75" customHeight="1">
      <c r="A48" s="25" t="s">
        <v>70</v>
      </c>
      <c r="B48" s="6" t="s">
        <v>11</v>
      </c>
      <c r="C48" s="6" t="s">
        <v>12</v>
      </c>
      <c r="D48" s="6" t="s">
        <v>4</v>
      </c>
      <c r="E48" s="64">
        <v>606.5</v>
      </c>
      <c r="F48" s="87">
        <v>546.9</v>
      </c>
      <c r="G48" s="20">
        <f t="shared" si="0"/>
        <v>90.17312448474856</v>
      </c>
    </row>
    <row r="49" spans="1:7" ht="12.75" customHeight="1">
      <c r="A49" s="25" t="s">
        <v>95</v>
      </c>
      <c r="B49" s="6"/>
      <c r="C49" s="6"/>
      <c r="D49" s="6"/>
      <c r="E49" s="64"/>
      <c r="F49" s="77"/>
      <c r="G49" s="79"/>
    </row>
    <row r="50" spans="1:7" ht="12.75" customHeight="1">
      <c r="A50" s="25" t="s">
        <v>96</v>
      </c>
      <c r="B50" s="6" t="s">
        <v>11</v>
      </c>
      <c r="C50" s="6" t="s">
        <v>12</v>
      </c>
      <c r="D50" s="6" t="s">
        <v>4</v>
      </c>
      <c r="E50" s="64">
        <v>154.5</v>
      </c>
      <c r="F50" s="87">
        <v>154.5</v>
      </c>
      <c r="G50" s="81">
        <f t="shared" si="0"/>
        <v>100</v>
      </c>
    </row>
    <row r="51" spans="1:7" ht="12.75" customHeight="1">
      <c r="A51" s="62" t="s">
        <v>52</v>
      </c>
      <c r="B51" s="34" t="s">
        <v>11</v>
      </c>
      <c r="C51" s="34" t="s">
        <v>36</v>
      </c>
      <c r="D51" s="34" t="s">
        <v>21</v>
      </c>
      <c r="E51" s="68">
        <v>1232.4</v>
      </c>
      <c r="F51" s="86">
        <v>1232.2</v>
      </c>
      <c r="G51" s="89">
        <f t="shared" si="0"/>
        <v>99.98377150275884</v>
      </c>
    </row>
    <row r="52" spans="1:7" ht="46.5" customHeight="1">
      <c r="A52" s="25" t="s">
        <v>104</v>
      </c>
      <c r="B52" s="6" t="s">
        <v>11</v>
      </c>
      <c r="C52" s="6" t="s">
        <v>36</v>
      </c>
      <c r="D52" s="6" t="s">
        <v>4</v>
      </c>
      <c r="E52" s="64">
        <v>1232.4</v>
      </c>
      <c r="F52" s="87">
        <v>1232.2</v>
      </c>
      <c r="G52" s="79">
        <f t="shared" si="0"/>
        <v>99.98377150275884</v>
      </c>
    </row>
    <row r="53" spans="1:7" ht="23.25" customHeight="1">
      <c r="A53" s="62" t="s">
        <v>37</v>
      </c>
      <c r="B53" s="53" t="s">
        <v>11</v>
      </c>
      <c r="C53" s="53" t="s">
        <v>43</v>
      </c>
      <c r="D53" s="53" t="s">
        <v>21</v>
      </c>
      <c r="E53" s="52">
        <f>SUM(E54)</f>
        <v>1170.6</v>
      </c>
      <c r="F53" s="52">
        <v>1170.4</v>
      </c>
      <c r="G53" s="52">
        <f t="shared" si="0"/>
        <v>99.98291474457545</v>
      </c>
    </row>
    <row r="54" spans="1:7" ht="9.75" customHeight="1">
      <c r="A54" s="26" t="s">
        <v>66</v>
      </c>
      <c r="B54" s="6" t="s">
        <v>11</v>
      </c>
      <c r="C54" s="6" t="s">
        <v>43</v>
      </c>
      <c r="D54" s="6" t="s">
        <v>4</v>
      </c>
      <c r="E54" s="58">
        <v>1170.6</v>
      </c>
      <c r="F54" s="87">
        <v>1170.4</v>
      </c>
      <c r="G54" s="20">
        <f t="shared" si="0"/>
        <v>99.98291474457545</v>
      </c>
    </row>
    <row r="55" spans="1:7" s="42" customFormat="1" ht="13.5" customHeight="1">
      <c r="A55" s="31" t="s">
        <v>45</v>
      </c>
      <c r="B55" s="9" t="s">
        <v>46</v>
      </c>
      <c r="C55" s="9" t="s">
        <v>23</v>
      </c>
      <c r="D55" s="9" t="s">
        <v>21</v>
      </c>
      <c r="E55" s="17">
        <f aca="true" t="shared" si="2" ref="E55:F57">SUM(E56)</f>
        <v>31</v>
      </c>
      <c r="F55" s="17">
        <f t="shared" si="2"/>
        <v>31</v>
      </c>
      <c r="G55" s="84">
        <f t="shared" si="0"/>
        <v>100</v>
      </c>
    </row>
    <row r="56" spans="1:7" s="40" customFormat="1" ht="12.75" customHeight="1">
      <c r="A56" s="45" t="s">
        <v>51</v>
      </c>
      <c r="B56" s="8" t="s">
        <v>24</v>
      </c>
      <c r="C56" s="8" t="s">
        <v>23</v>
      </c>
      <c r="D56" s="8" t="s">
        <v>21</v>
      </c>
      <c r="E56" s="18">
        <f t="shared" si="2"/>
        <v>31</v>
      </c>
      <c r="F56" s="18">
        <f t="shared" si="2"/>
        <v>31</v>
      </c>
      <c r="G56" s="82">
        <f t="shared" si="0"/>
        <v>100</v>
      </c>
    </row>
    <row r="57" spans="1:7" ht="12.75" customHeight="1">
      <c r="A57" s="25" t="s">
        <v>52</v>
      </c>
      <c r="B57" s="6" t="s">
        <v>24</v>
      </c>
      <c r="C57" s="6" t="s">
        <v>36</v>
      </c>
      <c r="D57" s="6" t="s">
        <v>21</v>
      </c>
      <c r="E57" s="19">
        <f t="shared" si="2"/>
        <v>31</v>
      </c>
      <c r="F57" s="19">
        <f t="shared" si="2"/>
        <v>31</v>
      </c>
      <c r="G57" s="79">
        <f t="shared" si="0"/>
        <v>100</v>
      </c>
    </row>
    <row r="58" spans="1:7" ht="10.5" customHeight="1">
      <c r="A58" s="39" t="s">
        <v>38</v>
      </c>
      <c r="B58" s="6" t="s">
        <v>24</v>
      </c>
      <c r="C58" s="6" t="s">
        <v>36</v>
      </c>
      <c r="D58" s="6" t="s">
        <v>4</v>
      </c>
      <c r="E58" s="19">
        <v>31</v>
      </c>
      <c r="F58" s="81">
        <v>31</v>
      </c>
      <c r="G58" s="79">
        <f t="shared" si="0"/>
        <v>100</v>
      </c>
    </row>
    <row r="59" spans="1:7" s="42" customFormat="1" ht="11.25" customHeight="1">
      <c r="A59" s="43" t="s">
        <v>53</v>
      </c>
      <c r="B59" s="9" t="s">
        <v>54</v>
      </c>
      <c r="C59" s="9" t="s">
        <v>23</v>
      </c>
      <c r="D59" s="9" t="s">
        <v>21</v>
      </c>
      <c r="E59" s="17">
        <f>SUM(E60+E64)</f>
        <v>71</v>
      </c>
      <c r="F59" s="17">
        <f>SUM(F60+F64)</f>
        <v>71</v>
      </c>
      <c r="G59" s="84">
        <f t="shared" si="0"/>
        <v>100</v>
      </c>
    </row>
    <row r="60" spans="1:7" s="40" customFormat="1" ht="12.75">
      <c r="A60" s="71" t="s">
        <v>55</v>
      </c>
      <c r="B60" s="8" t="s">
        <v>25</v>
      </c>
      <c r="C60" s="8" t="s">
        <v>23</v>
      </c>
      <c r="D60" s="8" t="s">
        <v>21</v>
      </c>
      <c r="E60" s="18">
        <f>SUM(E61+E63)</f>
        <v>30</v>
      </c>
      <c r="F60" s="18">
        <f>SUM(F61+F63)</f>
        <v>30</v>
      </c>
      <c r="G60" s="82">
        <f t="shared" si="0"/>
        <v>100</v>
      </c>
    </row>
    <row r="61" spans="1:7" ht="23.25" customHeight="1">
      <c r="A61" s="39" t="s">
        <v>56</v>
      </c>
      <c r="B61" s="6" t="s">
        <v>25</v>
      </c>
      <c r="C61" s="6" t="s">
        <v>14</v>
      </c>
      <c r="D61" s="6" t="s">
        <v>21</v>
      </c>
      <c r="E61" s="19">
        <f>SUM(E62)</f>
        <v>4.8</v>
      </c>
      <c r="F61" s="19">
        <f>SUM(F62)</f>
        <v>4.8</v>
      </c>
      <c r="G61" s="81">
        <f t="shared" si="0"/>
        <v>100</v>
      </c>
    </row>
    <row r="62" spans="1:7" ht="12.75">
      <c r="A62" s="24" t="s">
        <v>57</v>
      </c>
      <c r="B62" s="6" t="s">
        <v>25</v>
      </c>
      <c r="C62" s="6" t="s">
        <v>14</v>
      </c>
      <c r="D62" s="6" t="s">
        <v>20</v>
      </c>
      <c r="E62" s="58">
        <v>4.8</v>
      </c>
      <c r="F62" s="87">
        <v>4.8</v>
      </c>
      <c r="G62" s="81">
        <f t="shared" si="0"/>
        <v>100</v>
      </c>
    </row>
    <row r="63" spans="1:7" ht="22.5" customHeight="1">
      <c r="A63" s="39" t="s">
        <v>67</v>
      </c>
      <c r="B63" s="6" t="s">
        <v>25</v>
      </c>
      <c r="C63" s="6" t="s">
        <v>68</v>
      </c>
      <c r="D63" s="6" t="s">
        <v>20</v>
      </c>
      <c r="E63" s="58">
        <v>25.2</v>
      </c>
      <c r="F63" s="87">
        <v>25.2</v>
      </c>
      <c r="G63" s="81">
        <f t="shared" si="0"/>
        <v>100</v>
      </c>
    </row>
    <row r="64" spans="1:7" ht="11.25" customHeight="1">
      <c r="A64" s="72" t="s">
        <v>77</v>
      </c>
      <c r="B64" s="73" t="s">
        <v>78</v>
      </c>
      <c r="C64" s="73" t="s">
        <v>23</v>
      </c>
      <c r="D64" s="73" t="s">
        <v>21</v>
      </c>
      <c r="E64" s="76">
        <f>SUM(E65)</f>
        <v>41</v>
      </c>
      <c r="F64" s="76">
        <f>SUM(F65)</f>
        <v>41</v>
      </c>
      <c r="G64" s="82">
        <f t="shared" si="0"/>
        <v>100</v>
      </c>
    </row>
    <row r="65" spans="1:7" ht="21.75" customHeight="1">
      <c r="A65" s="74" t="s">
        <v>79</v>
      </c>
      <c r="B65" s="55" t="s">
        <v>78</v>
      </c>
      <c r="C65" s="55" t="s">
        <v>80</v>
      </c>
      <c r="D65" s="55" t="s">
        <v>21</v>
      </c>
      <c r="E65" s="20">
        <f>SUM(E66)</f>
        <v>41</v>
      </c>
      <c r="F65" s="20">
        <f>SUM(F66)</f>
        <v>41</v>
      </c>
      <c r="G65" s="81">
        <f t="shared" si="0"/>
        <v>100</v>
      </c>
    </row>
    <row r="66" spans="1:7" ht="11.25" customHeight="1">
      <c r="A66" s="74" t="s">
        <v>82</v>
      </c>
      <c r="B66" s="55" t="s">
        <v>78</v>
      </c>
      <c r="C66" s="55" t="s">
        <v>80</v>
      </c>
      <c r="D66" s="55" t="s">
        <v>20</v>
      </c>
      <c r="E66" s="20">
        <v>41</v>
      </c>
      <c r="F66" s="81">
        <v>41</v>
      </c>
      <c r="G66" s="81">
        <f t="shared" si="0"/>
        <v>100</v>
      </c>
    </row>
    <row r="67" spans="1:7" ht="12.75">
      <c r="A67" s="43" t="s">
        <v>58</v>
      </c>
      <c r="B67" s="9" t="s">
        <v>59</v>
      </c>
      <c r="C67" s="9" t="s">
        <v>23</v>
      </c>
      <c r="D67" s="9" t="s">
        <v>21</v>
      </c>
      <c r="E67" s="96">
        <f>SUM(E68)</f>
        <v>2969.2</v>
      </c>
      <c r="F67" s="96">
        <f>SUM(F68)</f>
        <v>2969.2</v>
      </c>
      <c r="G67" s="84">
        <f t="shared" si="0"/>
        <v>100</v>
      </c>
    </row>
    <row r="68" spans="1:7" ht="12.75">
      <c r="A68" s="60" t="s">
        <v>64</v>
      </c>
      <c r="B68" s="53" t="s">
        <v>15</v>
      </c>
      <c r="C68" s="53" t="s">
        <v>23</v>
      </c>
      <c r="D68" s="53" t="s">
        <v>21</v>
      </c>
      <c r="E68" s="52">
        <v>2969.2</v>
      </c>
      <c r="F68" s="52">
        <v>2969.2</v>
      </c>
      <c r="G68" s="82">
        <f t="shared" si="0"/>
        <v>100</v>
      </c>
    </row>
    <row r="69" spans="1:7" s="42" customFormat="1" ht="69" customHeight="1">
      <c r="A69" s="54" t="s">
        <v>65</v>
      </c>
      <c r="B69" s="55" t="s">
        <v>15</v>
      </c>
      <c r="C69" s="55" t="s">
        <v>16</v>
      </c>
      <c r="D69" s="55" t="s">
        <v>17</v>
      </c>
      <c r="E69" s="20">
        <v>2969.2</v>
      </c>
      <c r="F69" s="20">
        <v>2969.2</v>
      </c>
      <c r="G69" s="84">
        <f t="shared" si="0"/>
        <v>100</v>
      </c>
    </row>
    <row r="70" spans="1:7" s="11" customFormat="1" ht="13.5" customHeight="1">
      <c r="A70" s="44" t="s">
        <v>60</v>
      </c>
      <c r="B70" s="41" t="s">
        <v>61</v>
      </c>
      <c r="C70" s="41" t="s">
        <v>23</v>
      </c>
      <c r="D70" s="41" t="s">
        <v>21</v>
      </c>
      <c r="E70" s="48">
        <f>SUM(E14+E23+E27+E32+E55+E59+E67)</f>
        <v>23411</v>
      </c>
      <c r="F70" s="48">
        <f>SUM(F14+F23+F27+F32+F55+F59+F67)</f>
        <v>22874.5</v>
      </c>
      <c r="G70" s="85">
        <f t="shared" si="0"/>
        <v>97.70834223228397</v>
      </c>
    </row>
    <row r="71" spans="1:5" ht="12.75">
      <c r="A71" s="35"/>
      <c r="B71" s="36"/>
      <c r="C71" s="37"/>
      <c r="D71" s="37"/>
      <c r="E71" s="38"/>
    </row>
  </sheetData>
  <mergeCells count="15">
    <mergeCell ref="E6:G6"/>
    <mergeCell ref="D1:G1"/>
    <mergeCell ref="D2:G2"/>
    <mergeCell ref="D3:G3"/>
    <mergeCell ref="D4:G4"/>
    <mergeCell ref="E11:E12"/>
    <mergeCell ref="F11:F12"/>
    <mergeCell ref="G11:G12"/>
    <mergeCell ref="A7:G7"/>
    <mergeCell ref="A8:G8"/>
    <mergeCell ref="A11:A12"/>
    <mergeCell ref="B11:B12"/>
    <mergeCell ref="C11:C12"/>
    <mergeCell ref="D11:D12"/>
    <mergeCell ref="A9:G9"/>
  </mergeCells>
  <printOptions horizontalCentered="1"/>
  <pageMargins left="0.51" right="0.18" top="0.32" bottom="0.3" header="0.18" footer="0.1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BEST</cp:lastModifiedBy>
  <cp:lastPrinted>2011-06-02T11:46:05Z</cp:lastPrinted>
  <dcterms:created xsi:type="dcterms:W3CDTF">2003-08-18T06:31:02Z</dcterms:created>
  <dcterms:modified xsi:type="dcterms:W3CDTF">2011-06-02T11:46:34Z</dcterms:modified>
  <cp:category/>
  <cp:version/>
  <cp:contentType/>
  <cp:contentStatus/>
</cp:coreProperties>
</file>